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счет аннуитетного платежа" sheetId="1" r:id="rId1"/>
  </sheets>
  <calcPr calcId="125725"/>
</workbook>
</file>

<file path=xl/calcChain.xml><?xml version="1.0" encoding="utf-8"?>
<calcChain xmlns="http://schemas.openxmlformats.org/spreadsheetml/2006/main">
  <c r="B9" i="1"/>
  <c r="G14"/>
  <c r="G15" s="1"/>
  <c r="G16" s="1"/>
  <c r="G17" s="1"/>
  <c r="G18" s="1"/>
  <c r="G19" s="1"/>
  <c r="G20" s="1"/>
  <c r="G21" s="1"/>
  <c r="G22" s="1"/>
  <c r="G23" s="1"/>
  <c r="G24" s="1"/>
  <c r="G25" s="1"/>
  <c r="H13"/>
  <c r="B15"/>
  <c r="B16" s="1"/>
  <c r="B17" s="1"/>
  <c r="B18" s="1"/>
  <c r="B19" s="1"/>
  <c r="B20" s="1"/>
  <c r="B21" s="1"/>
  <c r="B22" s="1"/>
  <c r="B23" s="1"/>
  <c r="B24" s="1"/>
  <c r="B25" s="1"/>
  <c r="A14"/>
  <c r="F14" l="1"/>
  <c r="E14" s="1"/>
  <c r="H14"/>
  <c r="F15" s="1"/>
  <c r="E15" s="1"/>
  <c r="A15"/>
  <c r="A16" l="1"/>
  <c r="H15"/>
  <c r="F16" s="1"/>
  <c r="E16" s="1"/>
  <c r="A17" l="1"/>
  <c r="A18" l="1"/>
  <c r="H16"/>
  <c r="F17" s="1"/>
  <c r="E17" s="1"/>
  <c r="A19" l="1"/>
  <c r="A20" l="1"/>
  <c r="H17"/>
  <c r="F18" s="1"/>
  <c r="E18" s="1"/>
  <c r="A21" l="1"/>
  <c r="A22" l="1"/>
  <c r="H18"/>
  <c r="F19" s="1"/>
  <c r="E19" s="1"/>
  <c r="A23" l="1"/>
  <c r="H19"/>
  <c r="F20" s="1"/>
  <c r="E20" s="1"/>
  <c r="A24" l="1"/>
  <c r="H20"/>
  <c r="F21" s="1"/>
  <c r="E21" s="1"/>
  <c r="A25" l="1"/>
  <c r="H21"/>
  <c r="F22" s="1"/>
  <c r="E22" s="1"/>
  <c r="H22" l="1"/>
  <c r="F23" s="1"/>
  <c r="E23" s="1"/>
  <c r="H23" l="1"/>
  <c r="F24" s="1"/>
  <c r="E24" s="1"/>
  <c r="H24" l="1"/>
  <c r="F25" l="1"/>
  <c r="E25" s="1"/>
  <c r="E27" s="1"/>
  <c r="B7" s="1"/>
  <c r="B8" s="1"/>
  <c r="H25"/>
  <c r="F27"/>
  <c r="G27" l="1"/>
</calcChain>
</file>

<file path=xl/comments1.xml><?xml version="1.0" encoding="utf-8"?>
<comments xmlns="http://schemas.openxmlformats.org/spreadsheetml/2006/main">
  <authors>
    <author>Автор</author>
  </authors>
  <commentList>
    <comment ref="E14" authorId="0">
      <text>
        <r>
          <rPr>
            <sz val="12"/>
            <color indexed="81"/>
            <rFont val="Tahoma"/>
            <family val="2"/>
            <charset val="204"/>
          </rPr>
          <t>=F14+G14</t>
        </r>
      </text>
    </comment>
    <comment ref="F14" authorId="0">
      <text>
        <r>
          <rPr>
            <sz val="12"/>
            <color indexed="81"/>
            <rFont val="Tahoma"/>
            <family val="2"/>
            <charset val="204"/>
          </rPr>
          <t>=H13*A14/B14</t>
        </r>
      </text>
    </comment>
    <comment ref="G14" authorId="0">
      <text>
        <r>
          <rPr>
            <sz val="12"/>
            <color indexed="81"/>
            <rFont val="Tahoma"/>
            <family val="2"/>
            <charset val="204"/>
          </rPr>
          <t>=B2/B4</t>
        </r>
      </text>
    </comment>
    <comment ref="H14" authorId="0">
      <text>
        <r>
          <rPr>
            <sz val="12"/>
            <color indexed="81"/>
            <rFont val="Tahoma"/>
            <family val="2"/>
            <charset val="204"/>
          </rPr>
          <t xml:space="preserve">=H13-G14
</t>
        </r>
      </text>
    </comment>
  </commentList>
</comments>
</file>

<file path=xl/sharedStrings.xml><?xml version="1.0" encoding="utf-8"?>
<sst xmlns="http://schemas.openxmlformats.org/spreadsheetml/2006/main" count="14" uniqueCount="14">
  <si>
    <t>Сумма кредита:</t>
  </si>
  <si>
    <t>Процентная ставка:</t>
  </si>
  <si>
    <t>Срок кредита:</t>
  </si>
  <si>
    <t>Эффективная процентная ставка</t>
  </si>
  <si>
    <t>Результат расчета:</t>
  </si>
  <si>
    <t>Укажите данные для расчета:</t>
  </si>
  <si>
    <t>Переплата по кредиту</t>
  </si>
  <si>
    <t>Месяцы</t>
  </si>
  <si>
    <t>Долг на конец месяца (р.)</t>
  </si>
  <si>
    <t>Погашение тела кредита (р.)</t>
  </si>
  <si>
    <t>Погашение процентов (р.)</t>
  </si>
  <si>
    <t>Ежемесячный платеж (р.)</t>
  </si>
  <si>
    <t>ИТОГО:</t>
  </si>
  <si>
    <t>Общая сумма выплат</t>
  </si>
</sst>
</file>

<file path=xl/styles.xml><?xml version="1.0" encoding="utf-8"?>
<styleSheet xmlns="http://schemas.openxmlformats.org/spreadsheetml/2006/main">
  <numFmts count="4">
    <numFmt numFmtId="6" formatCode="#,##0&quot;р.&quot;;[Red]\-#,##0&quot;р.&quot;"/>
    <numFmt numFmtId="164" formatCode="#,##0&quot;р.&quot;"/>
    <numFmt numFmtId="165" formatCode="#,##0_р_."/>
    <numFmt numFmtId="166" formatCode="0.0%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8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165" fontId="5" fillId="4" borderId="9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38" fontId="5" fillId="4" borderId="6" xfId="0" applyNumberFormat="1" applyFont="1" applyFill="1" applyBorder="1" applyAlignment="1">
      <alignment horizontal="center" vertical="center"/>
    </xf>
    <xf numFmtId="165" fontId="5" fillId="4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3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6" fontId="0" fillId="0" borderId="3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6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2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Normal="100" workbookViewId="0">
      <selection activeCell="D8" sqref="D8"/>
    </sheetView>
  </sheetViews>
  <sheetFormatPr defaultRowHeight="15"/>
  <cols>
    <col min="1" max="1" width="31.85546875" style="28" customWidth="1"/>
    <col min="2" max="3" width="13.140625" style="28" customWidth="1"/>
    <col min="4" max="4" width="13.42578125" style="2" customWidth="1"/>
    <col min="5" max="5" width="19" style="2" customWidth="1"/>
    <col min="6" max="6" width="20.140625" style="2" customWidth="1"/>
    <col min="7" max="7" width="21.85546875" style="2" customWidth="1"/>
    <col min="8" max="8" width="20.7109375" style="2" customWidth="1"/>
  </cols>
  <sheetData>
    <row r="1" spans="1:8">
      <c r="A1" s="43" t="s">
        <v>5</v>
      </c>
      <c r="B1" s="44"/>
      <c r="C1" s="33"/>
    </row>
    <row r="2" spans="1:8">
      <c r="A2" s="23" t="s">
        <v>0</v>
      </c>
      <c r="B2" s="29">
        <v>50000</v>
      </c>
      <c r="C2" s="34"/>
    </row>
    <row r="3" spans="1:8">
      <c r="A3" s="23" t="s">
        <v>1</v>
      </c>
      <c r="B3" s="30">
        <v>0.22</v>
      </c>
      <c r="C3" s="35"/>
    </row>
    <row r="4" spans="1:8">
      <c r="A4" s="24" t="s">
        <v>2</v>
      </c>
      <c r="B4" s="31">
        <v>12</v>
      </c>
      <c r="C4" s="36"/>
    </row>
    <row r="5" spans="1:8">
      <c r="A5" s="45"/>
      <c r="B5" s="45"/>
      <c r="C5" s="36"/>
    </row>
    <row r="6" spans="1:8">
      <c r="A6" s="41" t="s">
        <v>4</v>
      </c>
      <c r="B6" s="42"/>
      <c r="C6" s="33"/>
    </row>
    <row r="7" spans="1:8">
      <c r="A7" s="25" t="s">
        <v>13</v>
      </c>
      <c r="B7" s="32">
        <f>E27</f>
        <v>55958.333333333336</v>
      </c>
      <c r="C7" s="37"/>
    </row>
    <row r="8" spans="1:8">
      <c r="A8" s="25" t="s">
        <v>6</v>
      </c>
      <c r="B8" s="32">
        <f>B7-B2</f>
        <v>5958.3333333333358</v>
      </c>
      <c r="C8" s="37"/>
    </row>
    <row r="9" spans="1:8">
      <c r="A9" s="26" t="s">
        <v>3</v>
      </c>
      <c r="B9" s="40">
        <f>(B7/B2-1)/(B4/12)</f>
        <v>0.11916666666666664</v>
      </c>
      <c r="C9" s="38"/>
    </row>
    <row r="12" spans="1:8" s="1" customFormat="1" ht="37.5">
      <c r="D12" s="8" t="s">
        <v>7</v>
      </c>
      <c r="E12" s="17" t="s">
        <v>11</v>
      </c>
      <c r="F12" s="9" t="s">
        <v>10</v>
      </c>
      <c r="G12" s="17" t="s">
        <v>9</v>
      </c>
      <c r="H12" s="10" t="s">
        <v>8</v>
      </c>
    </row>
    <row r="13" spans="1:8" s="1" customFormat="1" ht="18.75">
      <c r="A13" s="22"/>
      <c r="D13" s="13"/>
      <c r="E13" s="3"/>
      <c r="F13" s="13"/>
      <c r="G13" s="13"/>
      <c r="H13" s="21">
        <f>B2</f>
        <v>50000</v>
      </c>
    </row>
    <row r="14" spans="1:8" ht="18.75">
      <c r="A14" s="27">
        <f>B3</f>
        <v>0.22</v>
      </c>
      <c r="B14" s="28">
        <v>12</v>
      </c>
      <c r="C14" s="39"/>
      <c r="D14" s="14">
        <v>1</v>
      </c>
      <c r="E14" s="4">
        <f>F14+G14</f>
        <v>5083.3333333333339</v>
      </c>
      <c r="F14" s="16">
        <f>H13*A14/B14</f>
        <v>916.66666666666663</v>
      </c>
      <c r="G14" s="16">
        <f>B2/B4</f>
        <v>4166.666666666667</v>
      </c>
      <c r="H14" s="6">
        <f>H13-G14</f>
        <v>45833.333333333336</v>
      </c>
    </row>
    <row r="15" spans="1:8" ht="18.75">
      <c r="A15" s="27">
        <f t="shared" ref="A15:A24" si="0">A14</f>
        <v>0.22</v>
      </c>
      <c r="B15" s="28">
        <f t="shared" ref="B15:B24" si="1">B14</f>
        <v>12</v>
      </c>
      <c r="C15" s="39"/>
      <c r="D15" s="14">
        <v>2</v>
      </c>
      <c r="E15" s="4">
        <f t="shared" ref="E15:E25" si="2">F15+G15</f>
        <v>5006.9444444444453</v>
      </c>
      <c r="F15" s="16">
        <f t="shared" ref="F15:F24" si="3">H14*A15/B15</f>
        <v>840.27777777777783</v>
      </c>
      <c r="G15" s="16">
        <f>G14</f>
        <v>4166.666666666667</v>
      </c>
      <c r="H15" s="6">
        <f t="shared" ref="H15:H24" si="4">H14-G15</f>
        <v>41666.666666666672</v>
      </c>
    </row>
    <row r="16" spans="1:8" ht="18.75">
      <c r="A16" s="27">
        <f t="shared" si="0"/>
        <v>0.22</v>
      </c>
      <c r="B16" s="28">
        <f t="shared" si="1"/>
        <v>12</v>
      </c>
      <c r="C16" s="39"/>
      <c r="D16" s="14">
        <v>3</v>
      </c>
      <c r="E16" s="4">
        <f t="shared" si="2"/>
        <v>4930.5555555555557</v>
      </c>
      <c r="F16" s="16">
        <f t="shared" si="3"/>
        <v>763.88888888888903</v>
      </c>
      <c r="G16" s="16">
        <f t="shared" ref="G16:G24" si="5">G15</f>
        <v>4166.666666666667</v>
      </c>
      <c r="H16" s="6">
        <f t="shared" si="4"/>
        <v>37500.000000000007</v>
      </c>
    </row>
    <row r="17" spans="1:8" ht="18.75">
      <c r="A17" s="27">
        <f t="shared" si="0"/>
        <v>0.22</v>
      </c>
      <c r="B17" s="28">
        <f t="shared" si="1"/>
        <v>12</v>
      </c>
      <c r="C17" s="39"/>
      <c r="D17" s="14">
        <v>4</v>
      </c>
      <c r="E17" s="4">
        <f t="shared" si="2"/>
        <v>4854.166666666667</v>
      </c>
      <c r="F17" s="16">
        <f t="shared" si="3"/>
        <v>687.50000000000011</v>
      </c>
      <c r="G17" s="16">
        <f t="shared" si="5"/>
        <v>4166.666666666667</v>
      </c>
      <c r="H17" s="6">
        <f t="shared" si="4"/>
        <v>33333.333333333343</v>
      </c>
    </row>
    <row r="18" spans="1:8" ht="18.75">
      <c r="A18" s="27">
        <f t="shared" si="0"/>
        <v>0.22</v>
      </c>
      <c r="B18" s="28">
        <f t="shared" si="1"/>
        <v>12</v>
      </c>
      <c r="C18" s="39"/>
      <c r="D18" s="14">
        <v>5</v>
      </c>
      <c r="E18" s="4">
        <f t="shared" si="2"/>
        <v>4777.7777777777783</v>
      </c>
      <c r="F18" s="16">
        <f t="shared" si="3"/>
        <v>611.11111111111131</v>
      </c>
      <c r="G18" s="16">
        <f t="shared" si="5"/>
        <v>4166.666666666667</v>
      </c>
      <c r="H18" s="6">
        <f t="shared" si="4"/>
        <v>29166.666666666675</v>
      </c>
    </row>
    <row r="19" spans="1:8" ht="18.75">
      <c r="A19" s="27">
        <f t="shared" si="0"/>
        <v>0.22</v>
      </c>
      <c r="B19" s="28">
        <f t="shared" si="1"/>
        <v>12</v>
      </c>
      <c r="C19" s="39"/>
      <c r="D19" s="14">
        <v>6</v>
      </c>
      <c r="E19" s="4">
        <f t="shared" si="2"/>
        <v>4701.3888888888896</v>
      </c>
      <c r="F19" s="16">
        <f t="shared" si="3"/>
        <v>534.7222222222224</v>
      </c>
      <c r="G19" s="16">
        <f t="shared" si="5"/>
        <v>4166.666666666667</v>
      </c>
      <c r="H19" s="6">
        <f t="shared" si="4"/>
        <v>25000.000000000007</v>
      </c>
    </row>
    <row r="20" spans="1:8" ht="18.75">
      <c r="A20" s="27">
        <f t="shared" si="0"/>
        <v>0.22</v>
      </c>
      <c r="B20" s="28">
        <f t="shared" si="1"/>
        <v>12</v>
      </c>
      <c r="C20" s="39"/>
      <c r="D20" s="14">
        <v>7</v>
      </c>
      <c r="E20" s="4">
        <f t="shared" si="2"/>
        <v>4625</v>
      </c>
      <c r="F20" s="16">
        <f t="shared" si="3"/>
        <v>458.33333333333348</v>
      </c>
      <c r="G20" s="16">
        <f t="shared" si="5"/>
        <v>4166.666666666667</v>
      </c>
      <c r="H20" s="6">
        <f t="shared" si="4"/>
        <v>20833.333333333339</v>
      </c>
    </row>
    <row r="21" spans="1:8" ht="18.75">
      <c r="A21" s="27">
        <f t="shared" si="0"/>
        <v>0.22</v>
      </c>
      <c r="B21" s="28">
        <f t="shared" si="1"/>
        <v>12</v>
      </c>
      <c r="C21" s="39"/>
      <c r="D21" s="14">
        <v>8</v>
      </c>
      <c r="E21" s="4">
        <f t="shared" si="2"/>
        <v>4548.6111111111113</v>
      </c>
      <c r="F21" s="16">
        <f t="shared" si="3"/>
        <v>381.94444444444457</v>
      </c>
      <c r="G21" s="16">
        <f t="shared" si="5"/>
        <v>4166.666666666667</v>
      </c>
      <c r="H21" s="6">
        <f t="shared" si="4"/>
        <v>16666.666666666672</v>
      </c>
    </row>
    <row r="22" spans="1:8" ht="18.75">
      <c r="A22" s="27">
        <f t="shared" si="0"/>
        <v>0.22</v>
      </c>
      <c r="B22" s="28">
        <f t="shared" si="1"/>
        <v>12</v>
      </c>
      <c r="C22" s="39"/>
      <c r="D22" s="14">
        <v>9</v>
      </c>
      <c r="E22" s="4">
        <f t="shared" si="2"/>
        <v>4472.2222222222226</v>
      </c>
      <c r="F22" s="16">
        <f t="shared" si="3"/>
        <v>305.55555555555566</v>
      </c>
      <c r="G22" s="16">
        <f t="shared" si="5"/>
        <v>4166.666666666667</v>
      </c>
      <c r="H22" s="6">
        <f t="shared" si="4"/>
        <v>12500.000000000004</v>
      </c>
    </row>
    <row r="23" spans="1:8" ht="18.75">
      <c r="A23" s="27">
        <f t="shared" si="0"/>
        <v>0.22</v>
      </c>
      <c r="B23" s="28">
        <f t="shared" si="1"/>
        <v>12</v>
      </c>
      <c r="C23" s="39"/>
      <c r="D23" s="14">
        <v>10</v>
      </c>
      <c r="E23" s="4">
        <f t="shared" si="2"/>
        <v>4395.8333333333339</v>
      </c>
      <c r="F23" s="16">
        <f t="shared" si="3"/>
        <v>229.16666666666674</v>
      </c>
      <c r="G23" s="16">
        <f t="shared" si="5"/>
        <v>4166.666666666667</v>
      </c>
      <c r="H23" s="6">
        <f t="shared" si="4"/>
        <v>8333.3333333333358</v>
      </c>
    </row>
    <row r="24" spans="1:8" ht="18.75">
      <c r="A24" s="27">
        <f t="shared" si="0"/>
        <v>0.22</v>
      </c>
      <c r="B24" s="28">
        <f t="shared" si="1"/>
        <v>12</v>
      </c>
      <c r="C24" s="39"/>
      <c r="D24" s="14">
        <v>11</v>
      </c>
      <c r="E24" s="4">
        <f t="shared" si="2"/>
        <v>4319.4444444444453</v>
      </c>
      <c r="F24" s="16">
        <f t="shared" si="3"/>
        <v>152.77777777777783</v>
      </c>
      <c r="G24" s="16">
        <f t="shared" si="5"/>
        <v>4166.666666666667</v>
      </c>
      <c r="H24" s="6">
        <f t="shared" si="4"/>
        <v>4166.6666666666688</v>
      </c>
    </row>
    <row r="25" spans="1:8" ht="18.75">
      <c r="A25" s="27">
        <f>A24</f>
        <v>0.22</v>
      </c>
      <c r="B25" s="28">
        <f>B24</f>
        <v>12</v>
      </c>
      <c r="C25" s="39"/>
      <c r="D25" s="14">
        <v>12</v>
      </c>
      <c r="E25" s="4">
        <f t="shared" si="2"/>
        <v>4243.0555555555557</v>
      </c>
      <c r="F25" s="16">
        <f>H24*A25/B25</f>
        <v>76.388888888888928</v>
      </c>
      <c r="G25" s="16">
        <f>G24</f>
        <v>4166.666666666667</v>
      </c>
      <c r="H25" s="6">
        <f>H24-G25</f>
        <v>0</v>
      </c>
    </row>
    <row r="26" spans="1:8" ht="18.75">
      <c r="D26" s="15"/>
      <c r="E26" s="5"/>
      <c r="F26" s="15"/>
      <c r="G26" s="15"/>
      <c r="H26" s="7"/>
    </row>
    <row r="27" spans="1:8" ht="18.75">
      <c r="D27" s="11" t="s">
        <v>12</v>
      </c>
      <c r="E27" s="18">
        <f>SUM(E14:E26)</f>
        <v>55958.333333333336</v>
      </c>
      <c r="F27" s="19">
        <f>SUM(F14:F26)</f>
        <v>5958.3333333333339</v>
      </c>
      <c r="G27" s="12">
        <f>SUM(G14:G26)</f>
        <v>49999.999999999993</v>
      </c>
      <c r="H27" s="20"/>
    </row>
  </sheetData>
  <mergeCells count="3">
    <mergeCell ref="A6:B6"/>
    <mergeCell ref="A1:B1"/>
    <mergeCell ref="A5:B5"/>
  </mergeCells>
  <phoneticPr fontId="2" type="noConversion"/>
  <pageMargins left="0.7" right="0.7" top="0.75" bottom="0.75" header="0.3" footer="0.3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аннуитетного платежа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2017-01-16T10:19:11Z</dcterms:modified>
</cp:coreProperties>
</file>